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D85" i="1"/>
  <c r="C85" i="1"/>
  <c r="D84" i="1"/>
  <c r="C84" i="1"/>
  <c r="D82" i="1"/>
  <c r="C82" i="1"/>
  <c r="D80" i="1"/>
  <c r="D87" i="1" s="1"/>
  <c r="C80" i="1"/>
  <c r="C87" i="1" s="1"/>
  <c r="C68" i="1"/>
  <c r="D68" i="1" s="1"/>
  <c r="E66" i="1"/>
  <c r="E71" i="1" s="1"/>
  <c r="E89" i="1" s="1"/>
  <c r="C64" i="1"/>
  <c r="D64" i="1" s="1"/>
  <c r="D63" i="1"/>
  <c r="C63" i="1"/>
  <c r="C40" i="1"/>
  <c r="D40" i="1" s="1"/>
  <c r="C28" i="1"/>
  <c r="D28" i="1" s="1"/>
  <c r="C26" i="1"/>
  <c r="D26" i="1" s="1"/>
  <c r="C22" i="1"/>
  <c r="D22" i="1" s="1"/>
  <c r="C20" i="1"/>
  <c r="D20" i="1" s="1"/>
  <c r="C17" i="1"/>
  <c r="D17" i="1" s="1"/>
  <c r="D66" i="1" l="1"/>
  <c r="D71" i="1" s="1"/>
  <c r="D89" i="1"/>
  <c r="C66" i="1"/>
  <c r="C71" i="1" s="1"/>
  <c r="C89" i="1" s="1"/>
</calcChain>
</file>

<file path=xl/sharedStrings.xml><?xml version="1.0" encoding="utf-8"?>
<sst xmlns="http://schemas.openxmlformats.org/spreadsheetml/2006/main" count="155" uniqueCount="115">
  <si>
    <t xml:space="preserve">Приложение №4                    
                Перечень,услуг по содержанию и ремонту общего имущества </t>
  </si>
  <si>
    <t xml:space="preserve">       в многоквартирном доме  условия их оказания и выполнения и их стоимость  с .2019 г</t>
  </si>
  <si>
    <t xml:space="preserve">                           по адресу: г.Новосибирск ул.лейтенанта Амосова дом №74</t>
  </si>
  <si>
    <t xml:space="preserve">Жилая площадь </t>
  </si>
  <si>
    <t>помещений, всего кв.м</t>
  </si>
  <si>
    <t>Общая площадь</t>
  </si>
  <si>
    <t xml:space="preserve">                                                                      </t>
  </si>
  <si>
    <t>Здания</t>
  </si>
  <si>
    <t>Нежилых помещений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</si>
  <si>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</si>
  <si>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</si>
  <si>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</si>
  <si>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</si>
  <si>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</si>
  <si>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</si>
  <si>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</si>
  <si>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</si>
  <si>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</si>
  <si>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</si>
  <si>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</si>
  <si>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</si>
  <si>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</si>
  <si>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</si>
  <si>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</si>
  <si>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</si>
  <si>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</si>
  <si>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</si>
  <si>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</si>
  <si>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</si>
  <si>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</si>
  <si>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</si>
  <si>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</si>
  <si>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</si>
  <si>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</si>
  <si>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</si>
  <si>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</si>
  <si>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</si>
  <si>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</si>
  <si>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 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</si>
  <si>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</si>
  <si>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</si>
  <si>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</si>
  <si>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</si>
  <si>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</si>
  <si>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</si>
  <si>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</si>
  <si>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</si>
  <si>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</si>
  <si>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</si>
  <si>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</si>
  <si>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</si>
  <si>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</si>
  <si>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</si>
  <si>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</si>
  <si>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</si>
  <si>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</si>
  <si>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</si>
  <si>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</si>
  <si>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</si>
  <si>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</si>
  <si>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</si>
  <si>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</si>
  <si>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</si>
  <si>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</si>
  <si>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</si>
  <si>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</si>
  <si>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</si>
  <si>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</si>
  <si>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</si>
  <si>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</si>
  <si>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</si>
  <si>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</si>
  <si>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</si>
  <si>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</si>
  <si>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</si>
  <si>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</si>
  <si>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</si>
  <si>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</si>
  <si>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</si>
  <si>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</si>
  <si>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</si>
  <si>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</si>
  <si>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</si>
  <si>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>Обслуживание лифтов</t>
  </si>
  <si>
    <t>круглосуточно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</si>
  <si>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</si>
  <si>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</si>
  <si>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</si>
  <si>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</si>
  <si>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</si>
  <si>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</si>
  <si>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</si>
  <si>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</si>
  <si>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</si>
  <si>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</si>
  <si>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</si>
  <si>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</si>
  <si>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</si>
  <si>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</si>
  <si>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</si>
  <si>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</si>
  <si>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</si>
  <si>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</si>
  <si>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Обслуживание газонов и зеленых</t>
  </si>
  <si>
    <t>Период: Май - Сентябрь</t>
  </si>
  <si>
    <t xml:space="preserve">    насаждений</t>
  </si>
  <si>
    <t xml:space="preserve">Всего стоимость </t>
  </si>
  <si>
    <t>дополнительных работ (услуг)</t>
  </si>
  <si>
    <t xml:space="preserve">Собственник </t>
  </si>
  <si>
    <t>Управляющая организация</t>
  </si>
  <si>
    <t>квартира №</t>
  </si>
  <si>
    <t>ООО УК"ДА ВИНЧИ"</t>
  </si>
  <si>
    <t>__________________/_________________________</t>
  </si>
  <si>
    <t>Директор                                           Юдаков А.А.</t>
  </si>
  <si>
    <t>(подпись/ Ф.И.О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</si>
</sst>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m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4" fillId="0" borderId="6" xfId="0" applyNumberFormat="1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6" xfId="0" applyNumberFormat="1" applyFont="1" applyBorder="1"/>
    <xf numFmtId="0" fontId="1" fillId="0" borderId="10" xfId="0" applyFont="1" applyBorder="1"/>
    <xf numFmtId="0" fontId="1" fillId="0" borderId="0" xfId="0" applyFont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6" xfId="0" applyFont="1" applyBorder="1" applyAlignment="1"/>
    <xf numFmtId="0" fontId="1" fillId="0" borderId="20" xfId="0" applyFont="1" applyBorder="1"/>
    <xf numFmtId="0" fontId="1" fillId="0" borderId="21" xfId="0" applyFont="1" applyBorder="1"/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5" fillId="0" borderId="20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top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vertical="center"/>
    </xf>
    <xf numFmtId="2" fontId="1" fillId="2" borderId="35" xfId="0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 wrapText="1"/>
    </xf>
    <xf numFmtId="2" fontId="6" fillId="2" borderId="37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vertical="center"/>
    </xf>
    <xf numFmtId="2" fontId="4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 wrapText="1"/>
    </xf>
    <xf numFmtId="0" fontId="4" fillId="0" borderId="29" xfId="0" applyFont="1" applyBorder="1"/>
    <xf numFmtId="0" fontId="1" fillId="0" borderId="26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23" xfId="0" applyFont="1" applyBorder="1"/>
    <xf numFmtId="2" fontId="4" fillId="0" borderId="0" xfId="0" applyNumberFormat="1" applyFont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1" fillId="0" borderId="26" xfId="0" applyFont="1" applyBorder="1"/>
    <xf numFmtId="0" fontId="6" fillId="0" borderId="29" xfId="0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0" fontId="1" fillId="0" borderId="34" xfId="0" applyFont="1" applyBorder="1"/>
    <xf numFmtId="0" fontId="6" fillId="0" borderId="33" xfId="0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0" fontId="6" fillId="0" borderId="29" xfId="0" applyFont="1" applyBorder="1"/>
    <xf numFmtId="0" fontId="6" fillId="0" borderId="33" xfId="0" applyFont="1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/>
    <xf numFmtId="0" fontId="6" fillId="0" borderId="47" xfId="0" applyFont="1" applyBorder="1"/>
    <xf numFmtId="0" fontId="6" fillId="0" borderId="48" xfId="0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6" fillId="0" borderId="52" xfId="0" applyFont="1" applyBorder="1"/>
    <xf numFmtId="2" fontId="1" fillId="0" borderId="53" xfId="0" applyNumberFormat="1" applyFont="1" applyBorder="1" applyAlignment="1">
      <alignment horizontal="center"/>
    </xf>
    <xf numFmtId="0" fontId="5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9" xfId="0" applyFont="1" applyBorder="1"/>
    <xf numFmtId="0" fontId="1" fillId="0" borderId="19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164" fontId="1" fillId="0" borderId="11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2" fontId="4" fillId="0" borderId="58" xfId="0" applyNumberFormat="1" applyFont="1" applyBorder="1" applyAlignment="1">
      <alignment horizontal="center"/>
    </xf>
    <xf numFmtId="0" fontId="4" fillId="0" borderId="58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33" xfId="0" applyFont="1" applyBorder="1"/>
    <xf numFmtId="2" fontId="4" fillId="0" borderId="3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4" fillId="0" borderId="59" xfId="0" applyFont="1" applyBorder="1"/>
    <xf numFmtId="0" fontId="1" fillId="0" borderId="60" xfId="0" applyFont="1" applyBorder="1"/>
    <xf numFmtId="0" fontId="4" fillId="0" borderId="61" xfId="0" applyFont="1" applyBorder="1"/>
    <xf numFmtId="0" fontId="1" fillId="0" borderId="62" xfId="0" applyFont="1" applyBorder="1"/>
    <xf numFmtId="0" fontId="4" fillId="0" borderId="63" xfId="0" applyFont="1" applyBorder="1"/>
    <xf numFmtId="0" fontId="4" fillId="0" borderId="64" xfId="0" applyFont="1" applyBorder="1"/>
    <xf numFmtId="0" fontId="1" fillId="0" borderId="65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/>
    <xf numFmtId="0" fontId="1" fillId="0" borderId="59" xfId="0" applyFont="1" applyBorder="1"/>
    <xf numFmtId="0" fontId="1" fillId="0" borderId="66" xfId="0" applyFont="1" applyBorder="1"/>
    <xf numFmtId="0" fontId="1" fillId="0" borderId="4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0" xfId="0" applyFont="1"/>
    <xf numFmtId="0" fontId="1" fillId="0" borderId="67" xfId="0" applyFont="1" applyBorder="1"/>
    <xf numFmtId="0" fontId="1" fillId="0" borderId="46" xfId="0" applyFont="1" applyBorder="1"/>
    <xf numFmtId="0" fontId="1" fillId="0" borderId="45" xfId="0" applyFont="1" applyBorder="1"/>
    <xf numFmtId="0" fontId="1" fillId="0" borderId="68" xfId="0" applyFont="1" applyBorder="1" applyAlignment="1">
      <alignment horizontal="left"/>
    </xf>
    <xf numFmtId="0" fontId="1" fillId="0" borderId="66" xfId="0" applyFont="1" applyBorder="1" applyAlignment="1">
      <alignment horizontal="center"/>
    </xf>
    <xf numFmtId="164" fontId="4" fillId="0" borderId="69" xfId="0" applyNumberFormat="1" applyFont="1" applyBorder="1" applyAlignment="1">
      <alignment horizontal="center"/>
    </xf>
    <xf numFmtId="164" fontId="4" fillId="0" borderId="70" xfId="0" applyNumberFormat="1" applyFont="1" applyBorder="1" applyAlignment="1">
      <alignment horizontal="center"/>
    </xf>
    <xf numFmtId="0" fontId="1" fillId="0" borderId="71" xfId="0" applyFont="1" applyBorder="1" applyAlignment="1">
      <alignment horizontal="left"/>
    </xf>
    <xf numFmtId="0" fontId="1" fillId="0" borderId="72" xfId="0" applyFont="1" applyBorder="1" applyAlignment="1">
      <alignment horizontal="center"/>
    </xf>
    <xf numFmtId="2" fontId="4" fillId="0" borderId="73" xfId="0" applyNumberFormat="1" applyFont="1" applyBorder="1" applyAlignment="1">
      <alignment horizontal="center"/>
    </xf>
    <xf numFmtId="2" fontId="4" fillId="0" borderId="74" xfId="0" applyNumberFormat="1" applyFont="1" applyBorder="1" applyAlignment="1">
      <alignment horizontal="center"/>
    </xf>
    <xf numFmtId="2" fontId="4" fillId="0" borderId="75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76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2" fontId="4" fillId="0" borderId="78" xfId="0" applyNumberFormat="1" applyFont="1" applyBorder="1" applyAlignment="1">
      <alignment horizontal="center"/>
    </xf>
    <xf numFmtId="2" fontId="4" fillId="0" borderId="79" xfId="0" applyNumberFormat="1" applyFont="1" applyBorder="1" applyAlignment="1">
      <alignment horizontal="center"/>
    </xf>
    <xf numFmtId="2" fontId="4" fillId="0" borderId="51" xfId="0" applyNumberFormat="1" applyFont="1" applyBorder="1" applyAlignment="1">
      <alignment horizontal="center"/>
    </xf>
    <xf numFmtId="0" fontId="1" fillId="0" borderId="80" xfId="0" applyFont="1" applyBorder="1" applyAlignment="1">
      <alignment horizontal="left"/>
    </xf>
    <xf numFmtId="0" fontId="1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5" xfId="0" applyFont="1" applyBorder="1"/>
    <xf numFmtId="0" fontId="1" fillId="0" borderId="86" xfId="0" applyFont="1" applyBorder="1"/>
    <xf numFmtId="0" fontId="7" fillId="0" borderId="0" xfId="0" applyFont="1" applyAlignment="1"/>
    <xf numFmtId="2" fontId="7" fillId="0" borderId="0" xfId="0" applyNumberFormat="1" applyFont="1" applyAlignment="1"/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65" workbookViewId="0">
      <selection sqref="A1:XFD1048576"/>
    </sheetView>
  </sheetViews>
  <sheetFormatPr defaultColWidth="14.42578125" defaultRowHeight="15"/>
  <cols>
    <col min="1" max="1" width="44.85546875" style="6" customWidth="1"/>
    <col min="2" max="2" width="39.7109375" style="6" customWidth="1"/>
    <col min="3" max="3" width="11.7109375" style="6" customWidth="1"/>
    <col min="4" max="4" width="12.42578125" style="6" customWidth="1"/>
    <col min="5" max="5" width="14.42578125" style="6" customWidth="1"/>
    <col min="6" max="11" width="11.5703125" style="6" customWidth="1"/>
    <col min="12" max="16384" width="14.42578125" style="6"/>
  </cols>
  <sheetData>
    <row r="1" spans="1:6" ht="32.25" customHeight="1">
      <c r="A1" s="1" t="s">
        <v>0</v>
      </c>
      <c r="B1" s="2"/>
      <c r="C1" s="3"/>
      <c r="D1" s="3"/>
      <c r="E1" s="4"/>
      <c r="F1" s="5"/>
    </row>
    <row r="2" spans="1:6" ht="14.25" customHeight="1">
      <c r="A2" s="2" t="s">
        <v>1</v>
      </c>
      <c r="B2" s="2"/>
      <c r="C2" s="3"/>
      <c r="D2" s="3"/>
      <c r="E2" s="4"/>
      <c r="F2" s="5"/>
    </row>
    <row r="3" spans="1:6" ht="14.25" customHeight="1">
      <c r="A3" s="7" t="s">
        <v>2</v>
      </c>
      <c r="B3" s="7"/>
      <c r="C3" s="8"/>
      <c r="D3" s="8"/>
      <c r="E3" s="4"/>
      <c r="F3" s="5"/>
    </row>
    <row r="4" spans="1:6" ht="15.75" customHeight="1" thickBot="1">
      <c r="A4" s="9"/>
      <c r="B4" s="9"/>
      <c r="C4" s="9"/>
      <c r="D4" s="9"/>
      <c r="E4" s="9"/>
    </row>
    <row r="5" spans="1:6">
      <c r="A5" s="10" t="s">
        <v>3</v>
      </c>
      <c r="B5" s="11"/>
      <c r="C5" s="12"/>
      <c r="D5" s="12"/>
      <c r="E5" s="13"/>
    </row>
    <row r="6" spans="1:6">
      <c r="A6" s="14" t="s">
        <v>4</v>
      </c>
      <c r="B6" s="15">
        <v>15452.19</v>
      </c>
      <c r="C6" s="16"/>
      <c r="D6" s="16"/>
      <c r="E6" s="17"/>
    </row>
    <row r="7" spans="1:6">
      <c r="A7" s="18" t="s">
        <v>5</v>
      </c>
      <c r="B7" s="19" t="s">
        <v>6</v>
      </c>
      <c r="C7" s="20"/>
      <c r="D7" s="20"/>
      <c r="E7" s="21"/>
    </row>
    <row r="8" spans="1:6">
      <c r="A8" s="22" t="s">
        <v>7</v>
      </c>
      <c r="B8" s="23"/>
      <c r="C8" s="16"/>
      <c r="D8" s="16"/>
      <c r="E8" s="17"/>
    </row>
    <row r="9" spans="1:6">
      <c r="A9" s="14" t="s">
        <v>8</v>
      </c>
      <c r="B9" s="24"/>
      <c r="C9" s="25"/>
      <c r="D9" s="25"/>
      <c r="E9" s="26"/>
    </row>
    <row r="10" spans="1:6">
      <c r="A10" s="27" t="s">
        <v>9</v>
      </c>
      <c r="B10" s="28">
        <v>10</v>
      </c>
      <c r="C10" s="29"/>
      <c r="D10" s="29"/>
      <c r="E10" s="30"/>
    </row>
    <row r="11" spans="1:6" ht="15.75" thickBot="1">
      <c r="A11" s="31" t="s">
        <v>10</v>
      </c>
      <c r="B11" s="32">
        <v>5</v>
      </c>
      <c r="C11" s="29"/>
      <c r="D11" s="29"/>
      <c r="E11" s="30"/>
    </row>
    <row r="12" spans="1:6">
      <c r="A12" s="33"/>
      <c r="B12" s="34"/>
      <c r="C12" s="35" t="s">
        <v>11</v>
      </c>
      <c r="D12" s="36" t="s">
        <v>11</v>
      </c>
      <c r="E12" s="37" t="s">
        <v>12</v>
      </c>
    </row>
    <row r="13" spans="1:6">
      <c r="A13" s="38" t="s">
        <v>13</v>
      </c>
      <c r="B13" s="39" t="s">
        <v>14</v>
      </c>
      <c r="C13" s="40" t="s">
        <v>15</v>
      </c>
      <c r="D13" s="41" t="s">
        <v>15</v>
      </c>
      <c r="E13" s="42" t="s">
        <v>16</v>
      </c>
    </row>
    <row r="14" spans="1:6">
      <c r="A14" s="38" t="s">
        <v>17</v>
      </c>
      <c r="B14" s="39" t="s">
        <v>18</v>
      </c>
      <c r="C14" s="40" t="s">
        <v>19</v>
      </c>
      <c r="D14" s="41" t="s">
        <v>20</v>
      </c>
      <c r="E14" s="42" t="s">
        <v>21</v>
      </c>
    </row>
    <row r="15" spans="1:6">
      <c r="A15" s="43"/>
      <c r="B15" s="44"/>
      <c r="C15" s="25" t="s">
        <v>22</v>
      </c>
      <c r="D15" s="45" t="s">
        <v>22</v>
      </c>
      <c r="E15" s="42" t="s">
        <v>23</v>
      </c>
    </row>
    <row r="16" spans="1:6" ht="15.75" thickBot="1">
      <c r="A16" s="43"/>
      <c r="B16" s="44"/>
      <c r="C16" s="40" t="s">
        <v>24</v>
      </c>
      <c r="D16" s="41" t="s">
        <v>24</v>
      </c>
      <c r="E16" s="42" t="s">
        <v>24</v>
      </c>
    </row>
    <row r="17" spans="1:5" ht="59.25" customHeight="1">
      <c r="A17" s="46" t="s">
        <v>25</v>
      </c>
      <c r="B17" s="47"/>
      <c r="C17" s="48">
        <f>E17*B6*12</f>
        <v>602635.41</v>
      </c>
      <c r="D17" s="49">
        <f>C17/12</f>
        <v>50219.6175</v>
      </c>
      <c r="E17" s="50">
        <v>3.25</v>
      </c>
    </row>
    <row r="18" spans="1:5" ht="146.25" customHeight="1">
      <c r="A18" s="51" t="s">
        <v>26</v>
      </c>
      <c r="B18" s="47" t="s">
        <v>27</v>
      </c>
      <c r="C18" s="52"/>
      <c r="D18" s="53"/>
      <c r="E18" s="54"/>
    </row>
    <row r="19" spans="1:5" ht="78.75" hidden="1" customHeight="1">
      <c r="A19" s="55"/>
      <c r="B19" s="56"/>
      <c r="C19" s="57"/>
      <c r="D19" s="58"/>
      <c r="E19" s="59"/>
    </row>
    <row r="20" spans="1:5" ht="25.5">
      <c r="A20" s="60" t="s">
        <v>28</v>
      </c>
      <c r="B20" s="61"/>
      <c r="C20" s="62">
        <f>E20*B6*12</f>
        <v>574821.46800000011</v>
      </c>
      <c r="D20" s="53">
        <f>C20/12</f>
        <v>47901.789000000012</v>
      </c>
      <c r="E20" s="63">
        <v>3.1</v>
      </c>
    </row>
    <row r="21" spans="1:5" ht="116.25" customHeight="1">
      <c r="A21" s="51" t="s">
        <v>26</v>
      </c>
      <c r="B21" s="47" t="s">
        <v>29</v>
      </c>
      <c r="C21" s="62"/>
      <c r="D21" s="53"/>
      <c r="E21" s="63"/>
    </row>
    <row r="22" spans="1:5" ht="15.75" customHeight="1">
      <c r="A22" s="64" t="s">
        <v>30</v>
      </c>
      <c r="B22" s="65" t="s">
        <v>31</v>
      </c>
      <c r="C22" s="66">
        <f>E22*12*B6</f>
        <v>445023.07199999999</v>
      </c>
      <c r="D22" s="67">
        <f>C22/12</f>
        <v>37085.256000000001</v>
      </c>
      <c r="E22" s="68">
        <v>2.4</v>
      </c>
    </row>
    <row r="23" spans="1:5" ht="15.75" customHeight="1">
      <c r="A23" s="69" t="s">
        <v>32</v>
      </c>
      <c r="B23" s="39" t="s">
        <v>33</v>
      </c>
      <c r="C23" s="70"/>
      <c r="D23" s="71"/>
      <c r="E23" s="72" t="s">
        <v>22</v>
      </c>
    </row>
    <row r="24" spans="1:5" ht="15.75" customHeight="1">
      <c r="A24" s="69" t="s">
        <v>34</v>
      </c>
      <c r="B24" s="39" t="s">
        <v>35</v>
      </c>
      <c r="C24" s="70"/>
      <c r="D24" s="71"/>
      <c r="E24" s="72"/>
    </row>
    <row r="25" spans="1:5" ht="15.75" customHeight="1">
      <c r="A25" s="69"/>
      <c r="B25" s="39"/>
      <c r="C25" s="70"/>
      <c r="D25" s="71"/>
      <c r="E25" s="72"/>
    </row>
    <row r="26" spans="1:5" ht="15.75" customHeight="1">
      <c r="A26" s="64" t="s">
        <v>36</v>
      </c>
      <c r="B26" s="65" t="s">
        <v>37</v>
      </c>
      <c r="C26" s="66">
        <f>E26*12*B6</f>
        <v>389395.18800000008</v>
      </c>
      <c r="D26" s="67">
        <f>C26/12</f>
        <v>32449.599000000006</v>
      </c>
      <c r="E26" s="68">
        <v>2.1</v>
      </c>
    </row>
    <row r="27" spans="1:5" ht="15.75" customHeight="1">
      <c r="A27" s="69" t="s">
        <v>38</v>
      </c>
      <c r="B27" s="39"/>
      <c r="C27" s="70"/>
      <c r="D27" s="71"/>
      <c r="E27" s="72"/>
    </row>
    <row r="28" spans="1:5" ht="25.5" customHeight="1" thickBot="1">
      <c r="A28" s="73" t="s">
        <v>39</v>
      </c>
      <c r="B28" s="65"/>
      <c r="C28" s="66">
        <f>E28*12*B6</f>
        <v>1103286.3660000002</v>
      </c>
      <c r="D28" s="67">
        <f>C28/12</f>
        <v>91940.530500000008</v>
      </c>
      <c r="E28" s="68">
        <v>5.95</v>
      </c>
    </row>
    <row r="29" spans="1:5" ht="15.75" customHeight="1">
      <c r="A29" s="74" t="s">
        <v>40</v>
      </c>
      <c r="B29" s="75" t="s">
        <v>41</v>
      </c>
      <c r="C29" s="76"/>
      <c r="D29" s="77"/>
      <c r="E29" s="78"/>
    </row>
    <row r="30" spans="1:5" ht="15.75" customHeight="1">
      <c r="A30" s="79" t="s">
        <v>42</v>
      </c>
      <c r="B30" s="80"/>
      <c r="C30" s="81"/>
      <c r="D30" s="82"/>
      <c r="E30" s="83"/>
    </row>
    <row r="31" spans="1:5" ht="15.75" customHeight="1">
      <c r="A31" s="74" t="s">
        <v>43</v>
      </c>
      <c r="B31" s="75" t="s">
        <v>44</v>
      </c>
      <c r="C31" s="81"/>
      <c r="D31" s="82"/>
      <c r="E31" s="83"/>
    </row>
    <row r="32" spans="1:5" ht="15.75" customHeight="1">
      <c r="A32" s="84" t="s">
        <v>45</v>
      </c>
      <c r="B32" s="75"/>
      <c r="C32" s="81"/>
      <c r="D32" s="82"/>
      <c r="E32" s="83"/>
    </row>
    <row r="33" spans="1:5" ht="15.75" customHeight="1">
      <c r="A33" s="85" t="s">
        <v>46</v>
      </c>
      <c r="B33" s="86" t="s">
        <v>44</v>
      </c>
      <c r="C33" s="81"/>
      <c r="D33" s="82"/>
      <c r="E33" s="83"/>
    </row>
    <row r="34" spans="1:5" ht="15.75" customHeight="1">
      <c r="A34" s="84" t="s">
        <v>47</v>
      </c>
      <c r="B34" s="75"/>
      <c r="C34" s="81"/>
      <c r="D34" s="82"/>
      <c r="E34" s="83"/>
    </row>
    <row r="35" spans="1:5" ht="15.75" customHeight="1">
      <c r="A35" s="85" t="s">
        <v>48</v>
      </c>
      <c r="B35" s="86" t="s">
        <v>49</v>
      </c>
      <c r="C35" s="81"/>
      <c r="D35" s="82"/>
      <c r="E35" s="83"/>
    </row>
    <row r="36" spans="1:5" ht="15.75" customHeight="1">
      <c r="A36" s="87" t="s">
        <v>50</v>
      </c>
      <c r="B36" s="86" t="s">
        <v>49</v>
      </c>
      <c r="C36" s="81"/>
      <c r="D36" s="82"/>
      <c r="E36" s="83"/>
    </row>
    <row r="37" spans="1:5" ht="15.75" customHeight="1">
      <c r="A37" s="88" t="s">
        <v>51</v>
      </c>
      <c r="B37" s="89"/>
      <c r="C37" s="90"/>
      <c r="D37" s="91"/>
      <c r="E37" s="92"/>
    </row>
    <row r="38" spans="1:5" ht="11.25" customHeight="1">
      <c r="A38" s="93" t="s">
        <v>52</v>
      </c>
      <c r="B38" s="86"/>
      <c r="C38" s="81"/>
      <c r="D38" s="82"/>
      <c r="E38" s="94"/>
    </row>
    <row r="39" spans="1:5" ht="15.75" customHeight="1" thickBot="1">
      <c r="A39" s="93" t="s">
        <v>53</v>
      </c>
      <c r="B39" s="86" t="s">
        <v>54</v>
      </c>
      <c r="C39" s="81"/>
      <c r="D39" s="82"/>
      <c r="E39" s="94"/>
    </row>
    <row r="40" spans="1:5" ht="72.75" customHeight="1" thickBot="1">
      <c r="A40" s="95" t="s">
        <v>55</v>
      </c>
      <c r="B40" s="96"/>
      <c r="C40" s="97">
        <f>E40*12*B6</f>
        <v>1220104.9224000003</v>
      </c>
      <c r="D40" s="98">
        <f>C40/12</f>
        <v>101675.41020000003</v>
      </c>
      <c r="E40" s="99">
        <v>6.58</v>
      </c>
    </row>
    <row r="41" spans="1:5" ht="15.75" customHeight="1">
      <c r="A41" s="43" t="s">
        <v>56</v>
      </c>
      <c r="B41" s="39"/>
      <c r="C41" s="100"/>
      <c r="D41" s="101"/>
      <c r="E41" s="102"/>
    </row>
    <row r="42" spans="1:5" ht="15.75" customHeight="1">
      <c r="A42" s="103" t="s">
        <v>57</v>
      </c>
      <c r="B42" s="104"/>
      <c r="C42" s="105"/>
      <c r="D42" s="106"/>
      <c r="E42" s="107"/>
    </row>
    <row r="43" spans="1:5" ht="15.75" customHeight="1">
      <c r="A43" s="108" t="s">
        <v>58</v>
      </c>
      <c r="B43" s="65" t="s">
        <v>59</v>
      </c>
      <c r="C43" s="40"/>
      <c r="D43" s="41"/>
      <c r="E43" s="42"/>
    </row>
    <row r="44" spans="1:5" ht="15.75" customHeight="1">
      <c r="A44" s="109" t="s">
        <v>60</v>
      </c>
      <c r="B44" s="110" t="s">
        <v>61</v>
      </c>
      <c r="C44" s="40"/>
      <c r="D44" s="41"/>
      <c r="E44" s="42"/>
    </row>
    <row r="45" spans="1:5" ht="15.75" customHeight="1">
      <c r="A45" s="31" t="s">
        <v>62</v>
      </c>
      <c r="B45" s="110" t="s">
        <v>61</v>
      </c>
      <c r="C45" s="40"/>
      <c r="D45" s="41"/>
      <c r="E45" s="42"/>
    </row>
    <row r="46" spans="1:5" ht="15.75" customHeight="1">
      <c r="A46" s="109" t="s">
        <v>63</v>
      </c>
      <c r="B46" s="110" t="s">
        <v>61</v>
      </c>
      <c r="C46" s="40"/>
      <c r="D46" s="41"/>
      <c r="E46" s="42"/>
    </row>
    <row r="47" spans="1:5" ht="15.75" customHeight="1">
      <c r="A47" s="109" t="s">
        <v>64</v>
      </c>
      <c r="B47" s="110" t="s">
        <v>65</v>
      </c>
      <c r="C47" s="40"/>
      <c r="D47" s="41"/>
      <c r="E47" s="42"/>
    </row>
    <row r="48" spans="1:5" ht="15.75" customHeight="1">
      <c r="A48" s="109" t="s">
        <v>66</v>
      </c>
      <c r="B48" s="110" t="s">
        <v>59</v>
      </c>
      <c r="C48" s="40"/>
      <c r="D48" s="41"/>
      <c r="E48" s="42"/>
    </row>
    <row r="49" spans="1:5" ht="15.75" customHeight="1">
      <c r="A49" s="111" t="s">
        <v>67</v>
      </c>
      <c r="B49" s="65"/>
      <c r="C49" s="40"/>
      <c r="D49" s="41"/>
      <c r="E49" s="42"/>
    </row>
    <row r="50" spans="1:5" ht="15.75" customHeight="1">
      <c r="A50" s="103" t="s">
        <v>68</v>
      </c>
      <c r="B50" s="104" t="s">
        <v>59</v>
      </c>
      <c r="C50" s="40"/>
      <c r="D50" s="41"/>
      <c r="E50" s="42"/>
    </row>
    <row r="51" spans="1:5" ht="15.75" customHeight="1">
      <c r="A51" s="108" t="s">
        <v>69</v>
      </c>
      <c r="B51" s="65"/>
      <c r="C51" s="112"/>
      <c r="D51" s="113"/>
      <c r="E51" s="114"/>
    </row>
    <row r="52" spans="1:5" ht="15.75" customHeight="1">
      <c r="A52" s="103" t="s">
        <v>70</v>
      </c>
      <c r="B52" s="104"/>
      <c r="C52" s="105"/>
      <c r="D52" s="106"/>
      <c r="E52" s="107"/>
    </row>
    <row r="53" spans="1:5" ht="15.75" customHeight="1">
      <c r="A53" s="108" t="s">
        <v>71</v>
      </c>
      <c r="B53" s="65"/>
      <c r="C53" s="40"/>
      <c r="D53" s="41"/>
      <c r="E53" s="42"/>
    </row>
    <row r="54" spans="1:5" ht="15.75" customHeight="1">
      <c r="A54" s="103" t="s">
        <v>72</v>
      </c>
      <c r="B54" s="104" t="s">
        <v>59</v>
      </c>
      <c r="C54" s="40"/>
      <c r="D54" s="41"/>
      <c r="E54" s="42"/>
    </row>
    <row r="55" spans="1:5" ht="15.75" customHeight="1">
      <c r="A55" s="109" t="s">
        <v>73</v>
      </c>
      <c r="B55" s="110" t="s">
        <v>59</v>
      </c>
      <c r="C55" s="40"/>
      <c r="D55" s="41"/>
      <c r="E55" s="42"/>
    </row>
    <row r="56" spans="1:5" ht="15.75" customHeight="1">
      <c r="A56" s="109" t="s">
        <v>74</v>
      </c>
      <c r="B56" s="110" t="s">
        <v>75</v>
      </c>
      <c r="C56" s="40"/>
      <c r="D56" s="41"/>
      <c r="E56" s="42"/>
    </row>
    <row r="57" spans="1:5" ht="15.75" customHeight="1">
      <c r="A57" s="115" t="s">
        <v>76</v>
      </c>
      <c r="B57" s="110" t="s">
        <v>75</v>
      </c>
      <c r="C57" s="40"/>
      <c r="D57" s="41"/>
      <c r="E57" s="42"/>
    </row>
    <row r="58" spans="1:5" ht="15.75" customHeight="1">
      <c r="A58" s="116" t="s">
        <v>77</v>
      </c>
      <c r="B58" s="110" t="s">
        <v>78</v>
      </c>
      <c r="C58" s="40"/>
      <c r="D58" s="41"/>
      <c r="E58" s="42"/>
    </row>
    <row r="59" spans="1:5" ht="15.75" customHeight="1">
      <c r="A59" s="109" t="s">
        <v>64</v>
      </c>
      <c r="B59" s="110" t="s">
        <v>79</v>
      </c>
      <c r="C59" s="40"/>
      <c r="D59" s="41"/>
      <c r="E59" s="42"/>
    </row>
    <row r="60" spans="1:5" ht="15.75" customHeight="1">
      <c r="A60" s="109" t="s">
        <v>66</v>
      </c>
      <c r="B60" s="110" t="s">
        <v>59</v>
      </c>
      <c r="C60" s="40"/>
      <c r="D60" s="41"/>
      <c r="E60" s="42"/>
    </row>
    <row r="61" spans="1:5" ht="15.75" customHeight="1">
      <c r="A61" s="109" t="s">
        <v>80</v>
      </c>
      <c r="B61" s="110" t="s">
        <v>81</v>
      </c>
      <c r="C61" s="40"/>
      <c r="D61" s="41"/>
      <c r="E61" s="42"/>
    </row>
    <row r="62" spans="1:5" ht="15.75" customHeight="1" thickBot="1">
      <c r="A62" s="115" t="s">
        <v>82</v>
      </c>
      <c r="B62" s="39" t="s">
        <v>59</v>
      </c>
      <c r="C62" s="40"/>
      <c r="D62" s="41"/>
      <c r="E62" s="42"/>
    </row>
    <row r="63" spans="1:5" ht="15.75" customHeight="1" thickBot="1">
      <c r="A63" s="117" t="s">
        <v>83</v>
      </c>
      <c r="B63" s="118" t="s">
        <v>84</v>
      </c>
      <c r="C63" s="119">
        <f>D63*12</f>
        <v>383832.3996</v>
      </c>
      <c r="D63" s="119">
        <f>E63*B6</f>
        <v>31986.033299999999</v>
      </c>
      <c r="E63" s="120">
        <v>2.0699999999999998</v>
      </c>
    </row>
    <row r="64" spans="1:5" ht="15.75" customHeight="1">
      <c r="A64" s="69" t="s">
        <v>85</v>
      </c>
      <c r="B64" s="39" t="s">
        <v>86</v>
      </c>
      <c r="C64" s="121">
        <f>E64*12*B6</f>
        <v>46356.57</v>
      </c>
      <c r="D64" s="71">
        <f>C64/12</f>
        <v>3863.0475000000001</v>
      </c>
      <c r="E64" s="122">
        <v>0.25</v>
      </c>
    </row>
    <row r="65" spans="1:11" ht="15.75" customHeight="1">
      <c r="A65" s="123" t="s">
        <v>87</v>
      </c>
      <c r="B65" s="104" t="s">
        <v>88</v>
      </c>
      <c r="C65" s="70"/>
      <c r="D65" s="71"/>
      <c r="E65" s="72"/>
    </row>
    <row r="66" spans="1:11" ht="15.75" customHeight="1">
      <c r="A66" s="64" t="s">
        <v>89</v>
      </c>
      <c r="B66" s="65"/>
      <c r="C66" s="124">
        <f>C17+C20+C22+C26+C28+C40+C63+C64</f>
        <v>4765455.3960000006</v>
      </c>
      <c r="D66" s="124">
        <f>D64+D63+D40+D28+D26+D22+D20+D17</f>
        <v>397121.28300000005</v>
      </c>
      <c r="E66" s="68">
        <f>E17+E20+E22+E26+E28+E40+E64+E63</f>
        <v>25.700000000000003</v>
      </c>
    </row>
    <row r="67" spans="1:11" ht="15.75" customHeight="1">
      <c r="A67" s="123" t="s">
        <v>90</v>
      </c>
      <c r="B67" s="104"/>
      <c r="C67" s="125"/>
      <c r="D67" s="126"/>
      <c r="E67" s="127"/>
    </row>
    <row r="68" spans="1:11" ht="15.75" customHeight="1">
      <c r="A68" s="64" t="s">
        <v>91</v>
      </c>
      <c r="B68" s="65"/>
      <c r="C68" s="66">
        <f>E68*12*B6</f>
        <v>526610.63520000002</v>
      </c>
      <c r="D68" s="128">
        <f>C68/12</f>
        <v>43884.219600000004</v>
      </c>
      <c r="E68" s="68">
        <v>2.84</v>
      </c>
    </row>
    <row r="69" spans="1:11" ht="14.25" customHeight="1" thickBot="1">
      <c r="A69" s="69" t="s">
        <v>92</v>
      </c>
      <c r="B69" s="39"/>
      <c r="C69" s="129"/>
      <c r="D69" s="130"/>
      <c r="E69" s="42"/>
    </row>
    <row r="70" spans="1:11" ht="15.75" hidden="1" customHeight="1">
      <c r="A70" s="69"/>
      <c r="B70" s="39"/>
      <c r="C70" s="125"/>
      <c r="D70" s="126"/>
      <c r="E70" s="131"/>
    </row>
    <row r="71" spans="1:11" ht="15.75" customHeight="1">
      <c r="A71" s="132" t="s">
        <v>93</v>
      </c>
      <c r="B71" s="133"/>
      <c r="C71" s="66">
        <f>C66+C68</f>
        <v>5292066.031200001</v>
      </c>
      <c r="D71" s="67">
        <f>D66+D68</f>
        <v>441005.50260000007</v>
      </c>
      <c r="E71" s="68">
        <f>E68+E66</f>
        <v>28.540000000000003</v>
      </c>
    </row>
    <row r="72" spans="1:11" ht="15.75" customHeight="1" thickBot="1">
      <c r="A72" s="134" t="s">
        <v>94</v>
      </c>
      <c r="B72" s="135"/>
      <c r="C72" s="136"/>
      <c r="D72" s="137"/>
      <c r="E72" s="138"/>
    </row>
    <row r="73" spans="1:11" ht="15.75" customHeight="1" thickBot="1">
      <c r="A73" s="139" t="s">
        <v>95</v>
      </c>
      <c r="B73" s="140"/>
      <c r="C73" s="139"/>
      <c r="D73" s="141"/>
      <c r="E73" s="40"/>
    </row>
    <row r="74" spans="1:11" ht="15.75" customHeight="1">
      <c r="A74" s="142"/>
      <c r="B74" s="143"/>
      <c r="C74" s="144" t="s">
        <v>11</v>
      </c>
      <c r="D74" s="145" t="s">
        <v>11</v>
      </c>
      <c r="E74" s="37" t="s">
        <v>12</v>
      </c>
    </row>
    <row r="75" spans="1:11" ht="15.75" customHeight="1">
      <c r="A75" s="146" t="s">
        <v>13</v>
      </c>
      <c r="B75" s="39" t="s">
        <v>14</v>
      </c>
      <c r="C75" s="147" t="s">
        <v>15</v>
      </c>
      <c r="D75" s="148" t="s">
        <v>15</v>
      </c>
      <c r="E75" s="42" t="s">
        <v>16</v>
      </c>
    </row>
    <row r="76" spans="1:11" ht="15.75" customHeight="1">
      <c r="A76" s="146" t="s">
        <v>17</v>
      </c>
      <c r="B76" s="39" t="s">
        <v>18</v>
      </c>
      <c r="C76" s="147" t="s">
        <v>19</v>
      </c>
      <c r="D76" s="148" t="s">
        <v>20</v>
      </c>
      <c r="E76" s="42" t="s">
        <v>21</v>
      </c>
      <c r="F76" s="149"/>
      <c r="G76" s="149"/>
      <c r="H76" s="149"/>
      <c r="I76" s="149"/>
      <c r="J76" s="149"/>
      <c r="K76" s="149"/>
    </row>
    <row r="77" spans="1:11" ht="15.75" customHeight="1">
      <c r="A77" s="150"/>
      <c r="B77" s="44"/>
      <c r="C77" s="151" t="s">
        <v>22</v>
      </c>
      <c r="D77" s="152" t="s">
        <v>22</v>
      </c>
      <c r="E77" s="42" t="s">
        <v>23</v>
      </c>
      <c r="F77" s="149"/>
      <c r="G77" s="149"/>
      <c r="H77" s="149"/>
      <c r="I77" s="149"/>
      <c r="J77" s="149"/>
      <c r="K77" s="149"/>
    </row>
    <row r="78" spans="1:11" ht="15.75" customHeight="1" thickBot="1">
      <c r="A78" s="150"/>
      <c r="B78" s="44"/>
      <c r="C78" s="147" t="s">
        <v>24</v>
      </c>
      <c r="D78" s="148" t="s">
        <v>24</v>
      </c>
      <c r="E78" s="42" t="s">
        <v>24</v>
      </c>
      <c r="F78" s="149"/>
      <c r="G78" s="149"/>
      <c r="H78" s="149"/>
      <c r="I78" s="149"/>
      <c r="J78" s="149"/>
      <c r="K78" s="149"/>
    </row>
    <row r="79" spans="1:11" ht="15.75" customHeight="1">
      <c r="A79" s="153" t="s">
        <v>96</v>
      </c>
      <c r="B79" s="154" t="s">
        <v>97</v>
      </c>
      <c r="C79" s="155"/>
      <c r="D79" s="156"/>
      <c r="E79" s="78"/>
      <c r="F79" s="149"/>
      <c r="G79" s="149"/>
      <c r="H79" s="149"/>
      <c r="I79" s="149"/>
      <c r="J79" s="149"/>
      <c r="K79" s="149"/>
    </row>
    <row r="80" spans="1:11" ht="15.75" customHeight="1" thickBot="1">
      <c r="A80" s="157" t="s">
        <v>98</v>
      </c>
      <c r="B80" s="158"/>
      <c r="C80" s="159">
        <f>D80*12</f>
        <v>343038.61800000002</v>
      </c>
      <c r="D80" s="160">
        <f>E80*B6</f>
        <v>28586.551500000001</v>
      </c>
      <c r="E80" s="161">
        <v>1.85</v>
      </c>
      <c r="F80" s="149"/>
      <c r="G80" s="149"/>
      <c r="H80" s="149"/>
      <c r="I80" s="149"/>
      <c r="J80" s="149"/>
      <c r="K80" s="149"/>
    </row>
    <row r="81" spans="1:11" ht="15.75" customHeight="1">
      <c r="A81" s="162" t="s">
        <v>99</v>
      </c>
      <c r="B81" s="39"/>
      <c r="C81" s="163"/>
      <c r="D81" s="128"/>
      <c r="E81" s="72"/>
      <c r="F81" s="149"/>
      <c r="G81" s="149"/>
      <c r="H81" s="149"/>
      <c r="I81" s="149"/>
      <c r="J81" s="149"/>
      <c r="K81" s="149"/>
    </row>
    <row r="82" spans="1:11" ht="15.75" customHeight="1" thickBot="1">
      <c r="A82" s="162"/>
      <c r="B82" s="39" t="s">
        <v>100</v>
      </c>
      <c r="C82" s="70">
        <f>D82*12</f>
        <v>1016136.0144000002</v>
      </c>
      <c r="D82" s="71">
        <f>E82*B6</f>
        <v>84678.001200000013</v>
      </c>
      <c r="E82" s="122">
        <v>5.48</v>
      </c>
      <c r="F82" s="149"/>
      <c r="G82" s="149"/>
      <c r="H82" s="149"/>
      <c r="I82" s="149"/>
      <c r="J82" s="149"/>
      <c r="K82" s="149"/>
    </row>
    <row r="83" spans="1:11" ht="15.75" customHeight="1">
      <c r="A83" s="164" t="s">
        <v>101</v>
      </c>
      <c r="B83" s="165"/>
      <c r="C83" s="166"/>
      <c r="D83" s="167"/>
      <c r="E83" s="168"/>
    </row>
    <row r="84" spans="1:11" ht="15.75" customHeight="1">
      <c r="A84" s="162" t="s">
        <v>102</v>
      </c>
      <c r="B84" s="39" t="s">
        <v>100</v>
      </c>
      <c r="C84" s="70">
        <f>D84*12</f>
        <v>252179.74080000003</v>
      </c>
      <c r="D84" s="71">
        <f>E84*B6</f>
        <v>21014.978400000004</v>
      </c>
      <c r="E84" s="122">
        <v>1.36</v>
      </c>
    </row>
    <row r="85" spans="1:11" ht="15.75" customHeight="1">
      <c r="A85" s="169" t="s">
        <v>103</v>
      </c>
      <c r="B85" s="170" t="s">
        <v>104</v>
      </c>
      <c r="C85" s="171">
        <f>D85*12</f>
        <v>309661.88760000002</v>
      </c>
      <c r="D85" s="172">
        <f>E85*B6</f>
        <v>25805.157299999999</v>
      </c>
      <c r="E85" s="173">
        <v>1.67</v>
      </c>
    </row>
    <row r="86" spans="1:11" ht="15.75" customHeight="1">
      <c r="A86" s="174" t="s">
        <v>105</v>
      </c>
      <c r="B86" s="175"/>
      <c r="C86" s="176"/>
      <c r="D86" s="177"/>
      <c r="E86" s="178"/>
    </row>
    <row r="87" spans="1:11" ht="15.75" customHeight="1">
      <c r="A87" s="69" t="s">
        <v>106</v>
      </c>
      <c r="B87" s="44"/>
      <c r="C87" s="121">
        <f>SUM(C80:C85)</f>
        <v>1921016.2608000003</v>
      </c>
      <c r="D87" s="71">
        <f>SUM(D80:D85)</f>
        <v>160084.68840000001</v>
      </c>
      <c r="E87" s="122">
        <f>SUM(E80:E85)</f>
        <v>10.36</v>
      </c>
    </row>
    <row r="88" spans="1:11" ht="15.75" customHeight="1" thickBot="1">
      <c r="A88" s="179" t="s">
        <v>107</v>
      </c>
      <c r="B88" s="180"/>
      <c r="C88" s="136"/>
      <c r="D88" s="137"/>
      <c r="E88" s="138"/>
    </row>
    <row r="89" spans="1:11" ht="15.75" customHeight="1">
      <c r="A89" s="181"/>
      <c r="B89" s="181"/>
      <c r="C89" s="182">
        <f>C87+C71</f>
        <v>7213082.2920000013</v>
      </c>
      <c r="D89" s="182">
        <f>D87+D71</f>
        <v>601090.19100000011</v>
      </c>
      <c r="E89" s="183">
        <f>E71+E87</f>
        <v>38.900000000000006</v>
      </c>
    </row>
    <row r="90" spans="1:11" ht="15.75" customHeight="1">
      <c r="A90" s="181" t="s">
        <v>108</v>
      </c>
      <c r="B90" s="181"/>
      <c r="C90" s="181" t="s">
        <v>109</v>
      </c>
      <c r="D90" s="181"/>
      <c r="E90" s="181"/>
    </row>
    <row r="91" spans="1:11" ht="15.75" customHeight="1">
      <c r="A91" s="181" t="s">
        <v>110</v>
      </c>
      <c r="B91" s="181"/>
      <c r="C91" s="181" t="s">
        <v>111</v>
      </c>
      <c r="D91" s="181"/>
      <c r="E91" s="181"/>
    </row>
    <row r="92" spans="1:11" ht="15.75" customHeight="1">
      <c r="A92" s="181"/>
      <c r="B92" s="181"/>
      <c r="C92" s="181"/>
      <c r="D92" s="181"/>
      <c r="E92" s="181"/>
    </row>
    <row r="93" spans="1:11" ht="15.75" customHeight="1">
      <c r="A93" s="181" t="s">
        <v>112</v>
      </c>
      <c r="B93" s="181"/>
      <c r="C93" s="181" t="s">
        <v>113</v>
      </c>
      <c r="D93" s="181"/>
      <c r="E93" s="181"/>
    </row>
    <row r="94" spans="1:11" ht="15.75" customHeight="1">
      <c r="A94" s="181" t="s">
        <v>114</v>
      </c>
      <c r="B94" s="181"/>
      <c r="C94" s="181"/>
      <c r="D94" s="181"/>
      <c r="E94" s="181"/>
    </row>
    <row r="95" spans="1:11" ht="15.75" customHeight="1">
      <c r="A95" s="181"/>
      <c r="B95" s="181"/>
      <c r="C95" s="181"/>
      <c r="D95" s="181"/>
      <c r="E95" s="181"/>
    </row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19" spans="1:5" ht="71.25" customHeight="1"/>
    <row r="126" spans="1:5" ht="15" customHeight="1">
      <c r="A126" s="181"/>
      <c r="B126" s="181"/>
      <c r="C126" s="181"/>
      <c r="D126" s="181"/>
      <c r="E126" s="181"/>
    </row>
    <row r="127" spans="1:5" ht="15" customHeight="1">
      <c r="A127" s="181"/>
      <c r="B127" s="181"/>
      <c r="C127" s="181"/>
      <c r="D127" s="181"/>
      <c r="E127" s="181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2019-11-19T04:12:02Z</dcterms:created>
  <dcterms:modified xsi:type="dcterms:W3CDTF">2019-11-19T04:13:03Z</dcterms:modified>
</cp:coreProperties>
</file>